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12" yWindow="-48" windowWidth="15576" windowHeight="943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1" i="1" l="1"/>
  <c r="E45" i="1"/>
  <c r="C11" i="1"/>
  <c r="G61" i="1" l="1"/>
  <c r="G11" i="1" l="1"/>
  <c r="G85" i="1"/>
  <c r="G81" i="1"/>
  <c r="G45" i="1"/>
  <c r="G35" i="1"/>
  <c r="G25" i="1"/>
  <c r="G46" i="1" l="1"/>
  <c r="G68" i="1"/>
  <c r="E25" i="1"/>
  <c r="G86" i="1" l="1"/>
  <c r="C67" i="1"/>
  <c r="E61" i="1"/>
  <c r="C61" i="1"/>
  <c r="C68" i="1" l="1"/>
  <c r="E68" i="1"/>
  <c r="C25" i="1" l="1"/>
  <c r="E35" i="1"/>
  <c r="E81" i="1"/>
  <c r="E85" i="1"/>
  <c r="E46" i="1" l="1"/>
  <c r="E86" i="1" s="1"/>
  <c r="C85" i="1" l="1"/>
  <c r="C81" i="1"/>
  <c r="C35" i="1"/>
  <c r="C45" i="1" l="1"/>
  <c r="C46" i="1" l="1"/>
  <c r="C86" i="1" s="1"/>
</calcChain>
</file>

<file path=xl/sharedStrings.xml><?xml version="1.0" encoding="utf-8"?>
<sst xmlns="http://schemas.openxmlformats.org/spreadsheetml/2006/main" count="160" uniqueCount="143">
  <si>
    <t>Pozīcija</t>
  </si>
  <si>
    <t>Pieprasījums</t>
  </si>
  <si>
    <t>Summa, EUR (ar PVN)</t>
  </si>
  <si>
    <t>Kopā:</t>
  </si>
  <si>
    <t>MŪZIKAS INSTRUMENTI</t>
  </si>
  <si>
    <t>MĀCĪBU GRĀMATAS</t>
  </si>
  <si>
    <t>PROGRAMMATŪRA</t>
  </si>
  <si>
    <t>Mācību grāmatas pavisam kopā:</t>
  </si>
  <si>
    <t>Tehniskie līdzekļi pavisam kopā:</t>
  </si>
  <si>
    <t>Programmatūras pavisam kopā:</t>
  </si>
  <si>
    <t xml:space="preserve">Yamaha c2x (173 cm) </t>
  </si>
  <si>
    <t xml:space="preserve">Kawai RX-3 (186 cm) </t>
  </si>
  <si>
    <t xml:space="preserve">Yamaha c1x (161 cm) </t>
  </si>
  <si>
    <t>Yamaha P116</t>
  </si>
  <si>
    <t>Yamaha U1 (121)</t>
  </si>
  <si>
    <t xml:space="preserve">Kawai k-3 (122) </t>
  </si>
  <si>
    <t>PAVISAM KOPĀ:</t>
  </si>
  <si>
    <t>Nošu grāmatas</t>
  </si>
  <si>
    <t>Akordeoni</t>
  </si>
  <si>
    <t>Stīgu instrumenti</t>
  </si>
  <si>
    <t>Skaņu ierakstu kabinetam</t>
  </si>
  <si>
    <t>Pūšamie un sitamie instrumenti</t>
  </si>
  <si>
    <t>P.Dambis 20.gs.mūzikas vēsture: ceļi un krustceļi. Zvaigzne ABC, 2003. 5 eks. Cena par vienu gab. 7 EUR</t>
  </si>
  <si>
    <t>TEHNISKIE LĪDZEKĻI</t>
  </si>
  <si>
    <t>Staņislava Broka Daugavpils Mūzikas vidusskolas mācību līdzekļu saraksts</t>
  </si>
  <si>
    <t>Jupiter 3/4 2 gab. viena gab.cena 2800,00</t>
  </si>
  <si>
    <t>Jupiter 120 basiem готово выборный 2 gab. viena gab.cena 5000,00</t>
  </si>
  <si>
    <t>J.S. Bahs. Invences. 20 eks. Cena par vienu gab. 15.00 EUR</t>
  </si>
  <si>
    <t>J.S.Bahs. LTK I un II daļa, 20 eks. Cena par vienu  gabalu 15.00 EUR</t>
  </si>
  <si>
    <t>Haidns. Sonātes, 5 eks. Cena par vienu gabalu 15.00 EUR</t>
  </si>
  <si>
    <t>Bēthovens.Sonātes, 5 eks. Cena par vienu eks. 15.00 EUR</t>
  </si>
  <si>
    <t>Vispārizglītojošo mācību priekšmetu grāmatas</t>
  </si>
  <si>
    <t>Vispārizgl. grāmatas kopā:</t>
  </si>
  <si>
    <t>Vēsture</t>
  </si>
  <si>
    <t>Mūzikas instrumenti                        pavisam kopā:</t>
  </si>
  <si>
    <t>Klavieres un pianīni</t>
  </si>
  <si>
    <t>Skolēnu vijole ¼   Aileen VM 110 H  2.kompl.Viena kompl. Cena 220 EUR</t>
  </si>
  <si>
    <t>Sony Vegas Pro 15 Edit</t>
  </si>
  <si>
    <t xml:space="preserve">Skolēnu vijole 3/4
GEWA VIOLIN ASPIRANTE MARSEILLE. 2 kompl. Viena kompl. Cena 250 EUR
</t>
  </si>
  <si>
    <t xml:space="preserve">Skolēnu vijole 4/4 Stentor Conservatoire 
2.kompl. Viena kompl. Cena 400 EUR
</t>
  </si>
  <si>
    <t>1 koncertflīģelis</t>
  </si>
  <si>
    <r>
      <t>2 kabinetflīģeļi</t>
    </r>
    <r>
      <rPr>
        <u/>
        <sz val="11"/>
        <color rgb="FF000000"/>
        <rFont val="Calibri"/>
        <family val="2"/>
        <charset val="186"/>
        <scheme val="minor"/>
      </rPr>
      <t xml:space="preserve"> </t>
    </r>
  </si>
  <si>
    <t>1 kabinetflīģelis</t>
  </si>
  <si>
    <t>Yamaha cfx (275 cm)</t>
  </si>
  <si>
    <t>Petrof P-194 Storm (194 cm)</t>
  </si>
  <si>
    <t>Petrof P-159 Bora (159 cm)</t>
  </si>
  <si>
    <t>2 kabinetflīģeļi</t>
  </si>
  <si>
    <t>3 Pianīno</t>
  </si>
  <si>
    <t xml:space="preserve"> </t>
  </si>
  <si>
    <t>Petrof 118 S1</t>
  </si>
  <si>
    <t>Petrof P-125 F1</t>
  </si>
  <si>
    <t>Akordeons Jupiter 120 basiem готово выборный</t>
  </si>
  <si>
    <t>Akordeons Weltmeister Basson P37</t>
  </si>
  <si>
    <t xml:space="preserve">Klasiskā ģitāra 
Hanika HE-Doubletop-N
</t>
  </si>
  <si>
    <t xml:space="preserve">klasiskā ģitāra Yamaha CGS102 ½ 2 gab.
Vienas ģitāras cena 136 EUR
</t>
  </si>
  <si>
    <t>Z.Gailīte. Mēness meti, saules stīga. Emīls Dārziņš ”Rīga: Pils, 2006</t>
  </si>
  <si>
    <t>Vijoļspēles skola. Sast.V.  Doriņš, E. Dārziņa MS, 3 eks., 15.00 EUR</t>
  </si>
  <si>
    <t>S.Bahs. LTK I un II daļa, 20 eks. Cena par vienu  gabalu 15.00 EUR</t>
  </si>
  <si>
    <t>P.Iturralde. Suite pourYuatuor Saxophones.Edition revisee.Cena par vienu eksemplāru 25.00 EUR</t>
  </si>
  <si>
    <t>Alderamaro Romero. Saxophone Quartet.Edition 49.Partitur</t>
  </si>
  <si>
    <t>Bartok Edition. Saxaphone. The Boosey@Hawkes</t>
  </si>
  <si>
    <t>Trio Saxophone. The Boosey@Hawkes</t>
  </si>
  <si>
    <t>I.Udodova. Mūzikas literatūra. 1.daļa. Rīga:Zvaigzne, 40 eksemplāri. Cena par vienu gabalu 5.00 EUR.</t>
  </si>
  <si>
    <t>I. Udodova. Mūzikas literatūra. 2.daļa. Cena par vienu eksemplāru 5.00 EUR. 40 eksemplāri.</t>
  </si>
  <si>
    <t>Angļu valoda</t>
  </si>
  <si>
    <t xml:space="preserve"> Pianīno</t>
  </si>
  <si>
    <r>
      <t xml:space="preserve">Eifonijs </t>
    </r>
    <r>
      <rPr>
        <i/>
        <sz val="11"/>
        <color rgb="FF000000"/>
        <rFont val="Calibri"/>
        <family val="2"/>
        <charset val="186"/>
        <scheme val="minor"/>
      </rPr>
      <t xml:space="preserve">Thomann EP 604-4 </t>
    </r>
  </si>
  <si>
    <r>
      <t xml:space="preserve">Trompete  </t>
    </r>
    <r>
      <rPr>
        <i/>
        <sz val="11"/>
        <rFont val="Calibri"/>
        <family val="2"/>
        <charset val="186"/>
        <scheme val="minor"/>
      </rPr>
      <t xml:space="preserve">Yamaha YTR3330 </t>
    </r>
    <r>
      <rPr>
        <sz val="11"/>
        <rFont val="Calibri"/>
        <family val="2"/>
        <charset val="186"/>
        <scheme val="minor"/>
      </rPr>
      <t>3 gab (viena gab.cena 650 EUR)</t>
    </r>
  </si>
  <si>
    <r>
      <t xml:space="preserve">Tuba </t>
    </r>
    <r>
      <rPr>
        <i/>
        <sz val="11"/>
        <color theme="1"/>
        <rFont val="Calibri"/>
        <family val="2"/>
        <charset val="186"/>
        <scheme val="minor"/>
      </rPr>
      <t xml:space="preserve">Yamaha YEB-321 Eb-Tuba </t>
    </r>
  </si>
  <si>
    <r>
      <t xml:space="preserve">Skolēnu vijole 4/4  </t>
    </r>
    <r>
      <rPr>
        <i/>
        <sz val="11"/>
        <rFont val="Calibri"/>
        <family val="2"/>
        <charset val="186"/>
        <scheme val="minor"/>
      </rPr>
      <t>Höfner AS-180-V 4/4</t>
    </r>
    <r>
      <rPr>
        <sz val="11"/>
        <rFont val="Calibri"/>
        <family val="2"/>
        <charset val="186"/>
        <scheme val="minor"/>
      </rPr>
      <t xml:space="preserve"> Vijole
2.kompl. Viena kompl. Cena 400 EUR
</t>
    </r>
  </si>
  <si>
    <r>
      <t xml:space="preserve">Skolēnu vijole 1/8 </t>
    </r>
    <r>
      <rPr>
        <i/>
        <sz val="11"/>
        <rFont val="Calibri"/>
        <family val="2"/>
        <charset val="186"/>
        <scheme val="minor"/>
      </rPr>
      <t>GEWA VIOLIN OUTFIT ASPIRANTE VENEZIA</t>
    </r>
    <r>
      <rPr>
        <sz val="11"/>
        <rFont val="Calibri"/>
        <family val="2"/>
        <charset val="186"/>
        <scheme val="minor"/>
      </rPr>
      <t xml:space="preserve">
2.kompl. Viena kompl. Cena 335 EUR
</t>
    </r>
  </si>
  <si>
    <t>Akordeons Jupiter 120 basiem готово выборный, vai Bugari 120 basiem ar lauztu deku un bariton basiem</t>
  </si>
  <si>
    <t xml:space="preserve">Akordeons «Юпитер - 3»  Vai Bugari/PIgini 96/100 bass ar bariton basiem
готово выборный
</t>
  </si>
  <si>
    <t>Akordeons Юпитер - 2 Д готово-выборный, vai Bugari/Pigini 80 bass ar bariton basiem</t>
  </si>
  <si>
    <t xml:space="preserve">Startone Maja 48 Accordion 48 bass </t>
  </si>
  <si>
    <t>Startone Piano Accordion 72 2 gab. viena gab. cena 600.00</t>
  </si>
  <si>
    <t xml:space="preserve">Startone Flip 96 Accordion </t>
  </si>
  <si>
    <t>Alta saksofons Yamaha YAS-875EX, SKU YAS875EX</t>
  </si>
  <si>
    <t>Bb Klarnete Buffet Crampon RC Green Line BC1114GL-2-0</t>
  </si>
  <si>
    <t>Trompetes – Yamaha YTR-8335G 04 Xeno serie Trumpet - 2 gab. 1 gab. cena 2350</t>
  </si>
  <si>
    <t>Vibrofons Adams VAAT30 Alpha Vibra</t>
  </si>
  <si>
    <t>Fagots Oscar Adler &amp; Co. 1357/125 Jubilee</t>
  </si>
  <si>
    <t>Lielie zvani Adams BK 2201 Tubular Bells</t>
  </si>
  <si>
    <t>Kastaņetes Studio 49 RCA 4 Royal Castanets</t>
  </si>
  <si>
    <t>Mazs bungu komplekts (bērniem) Sonor AQ2 Safari Set TSB</t>
  </si>
  <si>
    <t>Mazo šķīvju komplekts Zildjian L80 Low Volume 348 Box Set</t>
  </si>
  <si>
    <t>Thomann TF-300 junior trombons</t>
  </si>
  <si>
    <t>Flauta - Trevor James Vivace 3FKVT-CDEW 2 gab. 1 gab.cena 439</t>
  </si>
  <si>
    <t>Flīgelhorns BACH BB-FLUGELHORN FH501</t>
  </si>
  <si>
    <t>Yamaha YBL-421GE bass trombons</t>
  </si>
  <si>
    <r>
      <t xml:space="preserve">Bērnu flauta </t>
    </r>
    <r>
      <rPr>
        <i/>
        <sz val="11"/>
        <color theme="1"/>
        <rFont val="Calibri"/>
        <family val="2"/>
        <charset val="186"/>
        <scheme val="minor"/>
      </rPr>
      <t>Jupiter Wave line JFL - 700WE</t>
    </r>
    <r>
      <rPr>
        <sz val="11"/>
        <color theme="1"/>
        <rFont val="Calibri"/>
        <family val="2"/>
        <charset val="186"/>
        <scheme val="minor"/>
      </rPr>
      <t xml:space="preserve"> </t>
    </r>
  </si>
  <si>
    <r>
      <t xml:space="preserve">Bērnu flauta </t>
    </r>
    <r>
      <rPr>
        <i/>
        <sz val="11"/>
        <color theme="1"/>
        <rFont val="Calibri"/>
        <family val="2"/>
        <charset val="186"/>
        <scheme val="minor"/>
      </rPr>
      <t>Jupiter Wave line JFL - 700WE</t>
    </r>
    <r>
      <rPr>
        <sz val="11"/>
        <color theme="1"/>
        <rFont val="Calibri"/>
        <family val="2"/>
        <charset val="186"/>
        <scheme val="minor"/>
      </rPr>
      <t xml:space="preserve"> 2 gab (viena gab.cena 749 EUR)</t>
    </r>
  </si>
  <si>
    <r>
      <t xml:space="preserve">Koncertbungu komplekts </t>
    </r>
    <r>
      <rPr>
        <i/>
        <sz val="11"/>
        <color theme="1"/>
        <rFont val="Calibri"/>
        <family val="2"/>
        <charset val="186"/>
        <scheme val="minor"/>
      </rPr>
      <t xml:space="preserve">Sonor SQ2 Set Studio Scand. Birch II </t>
    </r>
    <r>
      <rPr>
        <sz val="11"/>
        <color theme="1"/>
        <rFont val="Calibri"/>
        <family val="2"/>
        <charset val="186"/>
        <scheme val="minor"/>
      </rPr>
      <t xml:space="preserve">
</t>
    </r>
  </si>
  <si>
    <t>Čells GEWA CELLO IDEALE-VC2 4/4</t>
  </si>
  <si>
    <t>Basa kokle</t>
  </si>
  <si>
    <t>Koncertkokle ar slēdžiem</t>
  </si>
  <si>
    <t>Stentor 1102E 1/2 Čells</t>
  </si>
  <si>
    <t>Stentor 1102C 3/4 Čells</t>
  </si>
  <si>
    <t>Ģitāra Martinez MC-98C</t>
  </si>
  <si>
    <t>Ģitāra Hanika Grand Concert</t>
  </si>
  <si>
    <t>Ģitāra Alhambra Luthier Aniversario</t>
  </si>
  <si>
    <r>
      <rPr>
        <i/>
        <sz val="11"/>
        <rFont val="Calibri"/>
        <family val="2"/>
        <charset val="186"/>
        <scheme val="minor"/>
      </rPr>
      <t>Skolēnu vijole GEWA VIOLIN ASPIRANTE MARSEILLE</t>
    </r>
    <r>
      <rPr>
        <sz val="11"/>
        <rFont val="Calibri"/>
        <family val="2"/>
        <charset val="186"/>
        <scheme val="minor"/>
      </rPr>
      <t xml:space="preserve"> 1/2 2 kompl. Viena kompl. Cena 250 EUR
</t>
    </r>
  </si>
  <si>
    <t>Mācību priekšmetu kabinetiem</t>
  </si>
  <si>
    <t xml:space="preserve">Stacionāro datoru komplekti  8 kompl. (1 komplekta cena 1020.00) </t>
  </si>
  <si>
    <t xml:space="preserve">Stacionāro datoru komplekti  9 kompl. (1 komplekta cena 1020.00) </t>
  </si>
  <si>
    <t>Interaktīvie ekrāni 2 gab. (1 gab. cena 5320,00)</t>
  </si>
  <si>
    <t xml:space="preserve">Interaktīvais ekrāns </t>
  </si>
  <si>
    <t>Interaktīva testu sistēma</t>
  </si>
  <si>
    <t>Dokumentu kameras 3 gab (1 gab. cena 625,00)</t>
  </si>
  <si>
    <t>Soft Keyboard Piano 15 gab. (1 gab cena 60,00)</t>
  </si>
  <si>
    <t>Soft Keyboard Piano 20 gab. (1 gab cena 60,00)</t>
  </si>
  <si>
    <t>Grāmatu svītrkodu skeneris</t>
  </si>
  <si>
    <t>Skeneris Fujitsu Scansnap SV600</t>
  </si>
  <si>
    <t>Bibliotēkai</t>
  </si>
  <si>
    <t xml:space="preserve">Mobilais stends </t>
  </si>
  <si>
    <t xml:space="preserve"> Mobilais interaktīvais ekrāns 
</t>
  </si>
  <si>
    <t>Kamer-     zālei</t>
  </si>
  <si>
    <t>NEC interaktīvais galds</t>
  </si>
  <si>
    <t>Foajē</t>
  </si>
  <si>
    <t>Videosiena</t>
  </si>
  <si>
    <t>Videosinas 2 gab (1 gab. cena)</t>
  </si>
  <si>
    <t>Lielajai zālei</t>
  </si>
  <si>
    <t xml:space="preserve">J.Bērziņa-Zīle (1979) 
Kataloga Nr.: MB 3098 Izdevējs: Musica Baltica 
ISMN: 979-0-2650-2417-0 ,2020 Skaņdarbi vijoļu un čellu ansambļiem , 2 eks.
Cena par vienu eks.: 6.20 EUR 
</t>
  </si>
  <si>
    <t xml:space="preserve">A.Riekstiņš (1951),A.Tumševica (1971) 
A.Veismane (1976) Kataloga Nr.: MB 3115 
Izdevējs: Musica Baltica 
ISMN: 979-0-2650-2420-0 
Publicēšanas gads: 2020 
Skaņdarbi divām vijolēm, čellam (ad libitum) un klavierēm (3.–5. un 6.–8. klase),  4 eks.
 Cena par vienu eks.: 7.80 EUR
</t>
  </si>
  <si>
    <t xml:space="preserve">A.Altmanis (1950) 
A.Balodis (1973) 
L.Gustovska-Dubina (1986) 
J.Nīmanis (1980) 
A.Veismane (1976) 
Kataloga Nr.: MB 3113 Izdevējs: Musica Baltica 
ISMN: 979-0-2650-2418-7, 2020 Skaņdarbi klarnetei un klavierēm (3.–5. klase), 2 eks. Cena par vienu eks: 5.10 EUR
</t>
  </si>
  <si>
    <t>Skaņdarbu  k rājums koklei. Skaņu atspulgi,/ red. Ieva Kalniņa, LNKC,  2020</t>
  </si>
  <si>
    <t>Vita Ruduša. Sudrabu celiņš:
oriģinālskaņdarbi, apdares un aranžējumi koklētāju ansamblim, LNKC,  2020</t>
  </si>
  <si>
    <t>Teiksma Jansone.Gaismēnas. Koklētāju ansamblim. LNKC,  2020</t>
  </si>
  <si>
    <t>Valda Bagāta un Ieva Mežgaile.
V Kokļu mūzikas festivāla “Gaismas ceļā” repertuārs. Pēdas sniegā. Koklētāju ansamblim</t>
  </si>
  <si>
    <t>Inta Udodova. Solfedžo 5. Skolotāja burtnīca. MB 2870 , ISMN 979-0-2650-1788-2 ,2018, Viena eksemplāra cena~3.00 Euro . 2 eks.</t>
  </si>
  <si>
    <t>Inta Udodova . MB 2475 Musica Baltica, ISMN: 979-0-2650-1255-9 Solfedžo 5. Teorijas un darba burtnīca. Viena eks. cena ~ 6.00 EUR. 2 eks.</t>
  </si>
  <si>
    <t>Inta Udodova. MB 2733,Musica Baltica, ISMN: 979-0-2650-1769-1 ,2019 Solfedžo 6. teorijas un darba burtnīca (skolēna) 1 eks. cena 5.00 EUR . 2 eks.</t>
  </si>
  <si>
    <t xml:space="preserve">Inta Udodova .  
MB 2734 Musica Baltica ,ISMN: 979-0-2650-1770-7 2019, Solfedžo 6. teorijas un darba burtnīca (skolotāja) Viena eksemplāra cena: ~4.00 EUR 2 eks.
</t>
  </si>
  <si>
    <t xml:space="preserve">20,00
</t>
  </si>
  <si>
    <t xml:space="preserve">Myзыка зарубежных композиторов для баяна и аккордеонаю Москва: РАМ имю Гнесиных,2004.
</t>
  </si>
  <si>
    <t xml:space="preserve">F.Šopēns. Etīdes. Prelūdijas. Polonēzes. Valši. Cena par vienu eksemplāru ~15.00
20 eks.
</t>
  </si>
  <si>
    <t xml:space="preserve">K.  Debisī. Prelūdijas.
Cena par vienu eks ~ 20.00. EURO. 5 eks.
</t>
  </si>
  <si>
    <t xml:space="preserve">Černi. Etīdes 740.op.
Etīdes 290.op.
Viena eksemplāra cena 15.00 EURO.
10 eks.
</t>
  </si>
  <si>
    <r>
      <t>Oxford English grammar course / basic / intermediate/ advenced 3 gab. viena eks.cena - 18 EUR</t>
    </r>
    <r>
      <rPr>
        <b/>
        <sz val="14"/>
        <color theme="1"/>
        <rFont val="Calibri"/>
        <family val="2"/>
        <charset val="186"/>
        <scheme val="minor"/>
      </rPr>
      <t> </t>
    </r>
  </si>
  <si>
    <r>
      <t>Oxford Vocabulare course / basic / intermediate/ advenced 3 gab. viena eks.cena - 18 EUR</t>
    </r>
    <r>
      <rPr>
        <b/>
        <sz val="14"/>
        <color theme="1"/>
        <rFont val="Calibri"/>
        <family val="2"/>
        <charset val="186"/>
        <scheme val="minor"/>
      </rPr>
      <t> </t>
    </r>
  </si>
  <si>
    <r>
      <t>V.Purēns – Autora topošā grāmata pēc jaunā standarta  gab.cena 13,00</t>
    </r>
    <r>
      <rPr>
        <b/>
        <sz val="14"/>
        <color theme="1"/>
        <rFont val="Calibri"/>
        <family val="2"/>
        <charset val="186"/>
        <scheme val="minor"/>
      </rPr>
      <t> </t>
    </r>
  </si>
  <si>
    <r>
      <t>V.Purēns - Autora topošā grāmata pēc jaunā standarta  gab.cena 13,00</t>
    </r>
    <r>
      <rPr>
        <b/>
        <sz val="14"/>
        <color theme="1"/>
        <rFont val="Calibri"/>
        <family val="2"/>
        <charset val="186"/>
        <scheme val="minor"/>
      </rPr>
      <t> </t>
    </r>
  </si>
  <si>
    <r>
      <t xml:space="preserve">V.Purēns - </t>
    </r>
    <r>
      <rPr>
        <sz val="10"/>
        <color rgb="FF000000"/>
        <rFont val="Calibri"/>
        <family val="2"/>
        <charset val="186"/>
        <scheme val="minor"/>
      </rPr>
      <t>Autora grāmata pēc jaunā standarta  gab.cena 13,00</t>
    </r>
    <r>
      <rPr>
        <b/>
        <sz val="14"/>
        <color theme="1"/>
        <rFont val="Calibri"/>
        <family val="2"/>
        <charset val="186"/>
        <scheme val="minor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</si>
</sst>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4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20"/>
      <color theme="1"/>
      <name val="Times New Roman"/>
      <family val="1"/>
      <charset val="186"/>
    </font>
    <font>
      <b/>
      <sz val="15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u/>
      <sz val="11"/>
      <color rgb="FF000000"/>
      <name val="Calibri"/>
      <family val="2"/>
      <charset val="186"/>
      <scheme val="minor"/>
    </font>
    <font>
      <u/>
      <sz val="11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i/>
      <sz val="11"/>
      <color rgb="FF00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21">
    <xf numFmtId="0" fontId="0" fillId="0" borderId="0" xfId="0"/>
    <xf numFmtId="0" fontId="5" fillId="0" borderId="1" xfId="0" applyFont="1" applyBorder="1" applyAlignment="1">
      <alignment vertical="center" wrapText="1"/>
    </xf>
    <xf numFmtId="0" fontId="8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4" fillId="0" borderId="0" xfId="0" applyFont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2" fontId="13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vertical="center"/>
    </xf>
    <xf numFmtId="0" fontId="0" fillId="0" borderId="1" xfId="0" applyFont="1" applyFill="1" applyBorder="1" applyAlignment="1">
      <alignment vertical="top" wrapText="1"/>
    </xf>
    <xf numFmtId="2" fontId="5" fillId="0" borderId="2" xfId="0" applyNumberFormat="1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top"/>
    </xf>
    <xf numFmtId="2" fontId="0" fillId="0" borderId="3" xfId="0" applyNumberFormat="1" applyFont="1" applyFill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1" xfId="0" applyBorder="1"/>
    <xf numFmtId="0" fontId="5" fillId="0" borderId="1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vertical="center" wrapText="1"/>
    </xf>
    <xf numFmtId="2" fontId="18" fillId="0" borderId="1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2" fontId="0" fillId="0" borderId="2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vertical="top" wrapText="1"/>
    </xf>
    <xf numFmtId="164" fontId="16" fillId="0" borderId="2" xfId="0" applyNumberFormat="1" applyFont="1" applyFill="1" applyBorder="1" applyAlignment="1">
      <alignment horizontal="right" vertical="center"/>
    </xf>
    <xf numFmtId="2" fontId="7" fillId="0" borderId="1" xfId="0" applyNumberFormat="1" applyFont="1" applyBorder="1" applyAlignment="1">
      <alignment vertical="top" wrapText="1"/>
    </xf>
    <xf numFmtId="2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0" fillId="0" borderId="1" xfId="0" applyFill="1" applyBorder="1"/>
    <xf numFmtId="0" fontId="7" fillId="0" borderId="1" xfId="0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/>
    <xf numFmtId="2" fontId="10" fillId="0" borderId="1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4" fontId="10" fillId="0" borderId="1" xfId="0" applyNumberFormat="1" applyFont="1" applyBorder="1" applyAlignment="1">
      <alignment vertical="center" wrapText="1"/>
    </xf>
    <xf numFmtId="0" fontId="8" fillId="0" borderId="1" xfId="0" applyFont="1" applyBorder="1"/>
    <xf numFmtId="0" fontId="0" fillId="0" borderId="1" xfId="0" applyFont="1" applyFill="1" applyBorder="1" applyAlignment="1">
      <alignment vertical="top"/>
    </xf>
    <xf numFmtId="2" fontId="0" fillId="0" borderId="1" xfId="0" applyNumberFormat="1" applyFont="1" applyFill="1" applyBorder="1" applyAlignment="1">
      <alignment vertical="center"/>
    </xf>
    <xf numFmtId="2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top" wrapText="1"/>
    </xf>
    <xf numFmtId="0" fontId="24" fillId="0" borderId="1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2" fontId="0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vertical="center"/>
    </xf>
    <xf numFmtId="0" fontId="18" fillId="0" borderId="3" xfId="0" applyFont="1" applyFill="1" applyBorder="1" applyAlignment="1">
      <alignment horizontal="left" vertical="top" wrapText="1"/>
    </xf>
    <xf numFmtId="2" fontId="18" fillId="0" borderId="3" xfId="0" applyNumberFormat="1" applyFont="1" applyFill="1" applyBorder="1" applyAlignment="1">
      <alignment vertical="center"/>
    </xf>
    <xf numFmtId="2" fontId="0" fillId="0" borderId="1" xfId="0" applyNumberFormat="1" applyFill="1" applyBorder="1" applyAlignment="1">
      <alignment vertical="center"/>
    </xf>
    <xf numFmtId="0" fontId="0" fillId="0" borderId="1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2" fontId="0" fillId="0" borderId="3" xfId="0" applyNumberFormat="1" applyFont="1" applyBorder="1" applyAlignment="1">
      <alignment vertical="center" wrapText="1"/>
    </xf>
    <xf numFmtId="2" fontId="5" fillId="0" borderId="3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21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vertical="center" wrapText="1"/>
    </xf>
    <xf numFmtId="2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2" fontId="18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12" fillId="0" borderId="1" xfId="0" applyFont="1" applyFill="1" applyBorder="1" applyAlignment="1">
      <alignment horizontal="left" vertical="top" wrapText="1"/>
    </xf>
    <xf numFmtId="2" fontId="18" fillId="0" borderId="1" xfId="0" applyNumberFormat="1" applyFont="1" applyBorder="1" applyAlignment="1">
      <alignment horizontal="right" vertical="center"/>
    </xf>
    <xf numFmtId="0" fontId="5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14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3" xfId="0" applyFont="1" applyFill="1" applyBorder="1" applyAlignment="1">
      <alignment horizontal="center" vertical="center" textRotation="90"/>
    </xf>
    <xf numFmtId="0" fontId="11" fillId="0" borderId="2" xfId="0" applyFont="1" applyFill="1" applyBorder="1" applyAlignment="1">
      <alignment horizontal="center" vertical="center" textRotation="90"/>
    </xf>
    <xf numFmtId="0" fontId="3" fillId="0" borderId="4" xfId="0" applyFont="1" applyFill="1" applyBorder="1" applyAlignment="1">
      <alignment horizontal="center" vertical="center" textRotation="90" wrapText="1"/>
    </xf>
    <xf numFmtId="0" fontId="0" fillId="0" borderId="6" xfId="0" applyBorder="1" applyAlignment="1">
      <alignment vertical="center" wrapText="1"/>
    </xf>
    <xf numFmtId="2" fontId="0" fillId="0" borderId="6" xfId="0" applyNumberFormat="1" applyBorder="1" applyAlignment="1">
      <alignment horizontal="right" vertical="center" wrapText="1"/>
    </xf>
    <xf numFmtId="0" fontId="0" fillId="0" borderId="6" xfId="0" applyFont="1" applyBorder="1" applyAlignment="1">
      <alignment vertical="top" wrapText="1"/>
    </xf>
    <xf numFmtId="2" fontId="0" fillId="0" borderId="6" xfId="0" applyNumberFormat="1" applyFont="1" applyBorder="1" applyAlignment="1">
      <alignment horizontal="right" vertical="center" wrapText="1"/>
    </xf>
    <xf numFmtId="0" fontId="27" fillId="0" borderId="6" xfId="0" applyFont="1" applyBorder="1" applyAlignment="1">
      <alignment horizontal="left" vertical="center" wrapText="1"/>
    </xf>
    <xf numFmtId="2" fontId="0" fillId="0" borderId="7" xfId="0" applyNumberFormat="1" applyFont="1" applyBorder="1" applyAlignment="1">
      <alignment horizontal="righ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vertical="center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abSelected="1" topLeftCell="A81" zoomScaleNormal="100" workbookViewId="0">
      <selection activeCell="F66" sqref="F66"/>
    </sheetView>
  </sheetViews>
  <sheetFormatPr defaultRowHeight="14.4" x14ac:dyDescent="0.3"/>
  <cols>
    <col min="1" max="1" width="24" style="8" customWidth="1"/>
    <col min="2" max="2" width="22.5546875" customWidth="1"/>
    <col min="3" max="3" width="16" customWidth="1"/>
    <col min="4" max="4" width="28.109375" customWidth="1"/>
    <col min="5" max="5" width="17.44140625" customWidth="1"/>
    <col min="6" max="6" width="28.109375" customWidth="1"/>
    <col min="7" max="7" width="17.44140625" customWidth="1"/>
  </cols>
  <sheetData>
    <row r="1" spans="1:7" ht="31.5" customHeight="1" x14ac:dyDescent="0.4">
      <c r="A1" s="96" t="s">
        <v>24</v>
      </c>
      <c r="B1" s="96"/>
      <c r="C1" s="96"/>
      <c r="D1" s="96"/>
      <c r="E1" s="96"/>
      <c r="F1" s="96"/>
      <c r="G1" s="96"/>
    </row>
    <row r="2" spans="1:7" ht="27" customHeight="1" x14ac:dyDescent="0.35">
      <c r="A2" s="11"/>
      <c r="B2" s="107"/>
      <c r="C2" s="108"/>
      <c r="D2" s="108"/>
      <c r="E2" s="108"/>
      <c r="F2" s="108"/>
      <c r="G2" s="108"/>
    </row>
    <row r="3" spans="1:7" ht="18" x14ac:dyDescent="0.3">
      <c r="A3" s="99" t="s">
        <v>0</v>
      </c>
      <c r="B3" s="99">
        <v>2021</v>
      </c>
      <c r="C3" s="99"/>
      <c r="D3" s="99">
        <v>2022</v>
      </c>
      <c r="E3" s="99"/>
      <c r="F3" s="99">
        <v>2023</v>
      </c>
      <c r="G3" s="99"/>
    </row>
    <row r="4" spans="1:7" ht="31.2" x14ac:dyDescent="0.3">
      <c r="A4" s="99"/>
      <c r="B4" s="34" t="s">
        <v>1</v>
      </c>
      <c r="C4" s="35" t="s">
        <v>2</v>
      </c>
      <c r="D4" s="34" t="s">
        <v>1</v>
      </c>
      <c r="E4" s="35" t="s">
        <v>2</v>
      </c>
      <c r="F4" s="34" t="s">
        <v>1</v>
      </c>
      <c r="G4" s="35" t="s">
        <v>2</v>
      </c>
    </row>
    <row r="5" spans="1:7" ht="19.5" customHeight="1" x14ac:dyDescent="0.3">
      <c r="A5" s="106" t="s">
        <v>4</v>
      </c>
      <c r="B5" s="106"/>
      <c r="C5" s="106"/>
      <c r="D5" s="106"/>
      <c r="E5" s="106"/>
      <c r="F5" s="106"/>
      <c r="G5" s="106"/>
    </row>
    <row r="6" spans="1:7" ht="43.2" customHeight="1" x14ac:dyDescent="0.3">
      <c r="A6" s="103" t="s">
        <v>18</v>
      </c>
      <c r="B6" s="14" t="s">
        <v>74</v>
      </c>
      <c r="C6" s="22">
        <v>400</v>
      </c>
      <c r="D6" s="14" t="s">
        <v>26</v>
      </c>
      <c r="E6" s="22">
        <v>10000</v>
      </c>
      <c r="F6" s="21" t="s">
        <v>52</v>
      </c>
      <c r="G6" s="12">
        <v>4500</v>
      </c>
    </row>
    <row r="7" spans="1:7" ht="75" customHeight="1" x14ac:dyDescent="0.3">
      <c r="A7" s="103"/>
      <c r="B7" s="9" t="s">
        <v>71</v>
      </c>
      <c r="C7" s="12">
        <v>8000</v>
      </c>
      <c r="D7" s="9" t="s">
        <v>25</v>
      </c>
      <c r="E7" s="12">
        <v>5600</v>
      </c>
      <c r="F7" s="9" t="s">
        <v>51</v>
      </c>
      <c r="G7" s="12">
        <v>6000</v>
      </c>
    </row>
    <row r="8" spans="1:7" ht="60.6" customHeight="1" x14ac:dyDescent="0.3">
      <c r="A8" s="103"/>
      <c r="B8" s="21" t="s">
        <v>75</v>
      </c>
      <c r="C8" s="12">
        <v>1200</v>
      </c>
      <c r="D8" s="23" t="s">
        <v>73</v>
      </c>
      <c r="E8" s="24">
        <v>3000</v>
      </c>
      <c r="F8" s="21" t="s">
        <v>72</v>
      </c>
      <c r="G8" s="54">
        <v>5500</v>
      </c>
    </row>
    <row r="9" spans="1:7" ht="60.6" customHeight="1" x14ac:dyDescent="0.3">
      <c r="A9" s="103"/>
      <c r="B9" s="21" t="s">
        <v>72</v>
      </c>
      <c r="C9" s="12">
        <v>5500</v>
      </c>
      <c r="D9" s="23"/>
      <c r="E9" s="24"/>
      <c r="F9" s="53"/>
      <c r="G9" s="54"/>
    </row>
    <row r="10" spans="1:7" ht="31.2" customHeight="1" x14ac:dyDescent="0.3">
      <c r="A10" s="103"/>
      <c r="B10" s="21" t="s">
        <v>76</v>
      </c>
      <c r="C10" s="12">
        <v>600</v>
      </c>
      <c r="D10" s="23"/>
      <c r="E10" s="24"/>
      <c r="F10" s="53"/>
      <c r="G10" s="54"/>
    </row>
    <row r="11" spans="1:7" ht="18" x14ac:dyDescent="0.3">
      <c r="A11" s="38" t="s">
        <v>3</v>
      </c>
      <c r="B11" s="39"/>
      <c r="C11" s="39">
        <f>SUM(C6:C10)</f>
        <v>15700</v>
      </c>
      <c r="D11" s="28"/>
      <c r="E11" s="39">
        <f>SUM(E6:E10)</f>
        <v>18600</v>
      </c>
      <c r="F11" s="28"/>
      <c r="G11" s="39">
        <f>SUM(G6:G10)</f>
        <v>16000</v>
      </c>
    </row>
    <row r="12" spans="1:7" ht="28.2" customHeight="1" x14ac:dyDescent="0.3">
      <c r="A12" s="104" t="s">
        <v>21</v>
      </c>
      <c r="B12" s="59" t="s">
        <v>77</v>
      </c>
      <c r="C12" s="63">
        <v>3879</v>
      </c>
      <c r="D12" s="36" t="s">
        <v>90</v>
      </c>
      <c r="E12" s="37">
        <v>749</v>
      </c>
      <c r="F12" s="26" t="s">
        <v>91</v>
      </c>
      <c r="G12" s="30">
        <v>1498</v>
      </c>
    </row>
    <row r="13" spans="1:7" ht="39.6" customHeight="1" x14ac:dyDescent="0.3">
      <c r="A13" s="104"/>
      <c r="B13" s="64" t="s">
        <v>78</v>
      </c>
      <c r="C13" s="75">
        <v>2999</v>
      </c>
      <c r="D13" s="25" t="s">
        <v>66</v>
      </c>
      <c r="E13" s="31">
        <v>700</v>
      </c>
      <c r="F13" s="26" t="s">
        <v>68</v>
      </c>
      <c r="G13" s="30">
        <v>4400</v>
      </c>
    </row>
    <row r="14" spans="1:7" ht="57.6" x14ac:dyDescent="0.3">
      <c r="A14" s="104"/>
      <c r="B14" s="65" t="s">
        <v>79</v>
      </c>
      <c r="C14" s="66">
        <v>4700</v>
      </c>
      <c r="D14" s="27" t="s">
        <v>67</v>
      </c>
      <c r="E14" s="32">
        <v>1950</v>
      </c>
      <c r="F14" s="72" t="s">
        <v>92</v>
      </c>
      <c r="G14" s="30">
        <v>4900</v>
      </c>
    </row>
    <row r="15" spans="1:7" ht="34.200000000000003" customHeight="1" x14ac:dyDescent="0.3">
      <c r="A15" s="104"/>
      <c r="B15" s="67" t="s">
        <v>80</v>
      </c>
      <c r="C15" s="68">
        <v>5650</v>
      </c>
      <c r="D15" s="25"/>
      <c r="E15" s="31"/>
      <c r="F15" s="26"/>
      <c r="G15" s="30"/>
    </row>
    <row r="16" spans="1:7" ht="31.8" customHeight="1" x14ac:dyDescent="0.3">
      <c r="A16" s="104"/>
      <c r="B16" s="64" t="s">
        <v>81</v>
      </c>
      <c r="C16" s="75">
        <v>5800</v>
      </c>
      <c r="D16" s="27"/>
      <c r="E16" s="32"/>
      <c r="F16" s="72"/>
      <c r="G16" s="30"/>
    </row>
    <row r="17" spans="1:7" ht="31.8" customHeight="1" x14ac:dyDescent="0.3">
      <c r="A17" s="104"/>
      <c r="B17" s="69" t="s">
        <v>82</v>
      </c>
      <c r="C17" s="70">
        <v>5025</v>
      </c>
      <c r="D17" s="27"/>
      <c r="E17" s="32"/>
      <c r="F17" s="73"/>
      <c r="G17" s="74"/>
    </row>
    <row r="18" spans="1:7" ht="31.8" customHeight="1" x14ac:dyDescent="0.3">
      <c r="A18" s="104"/>
      <c r="B18" s="69" t="s">
        <v>83</v>
      </c>
      <c r="C18" s="70">
        <v>210</v>
      </c>
      <c r="D18" s="27"/>
      <c r="E18" s="32"/>
      <c r="F18" s="73"/>
      <c r="G18" s="74"/>
    </row>
    <row r="19" spans="1:7" ht="44.4" customHeight="1" x14ac:dyDescent="0.3">
      <c r="A19" s="104"/>
      <c r="B19" s="69" t="s">
        <v>84</v>
      </c>
      <c r="C19" s="70">
        <v>900</v>
      </c>
      <c r="D19" s="27"/>
      <c r="E19" s="32"/>
      <c r="F19" s="73"/>
      <c r="G19" s="74"/>
    </row>
    <row r="20" spans="1:7" ht="44.4" customHeight="1" x14ac:dyDescent="0.3">
      <c r="A20" s="104"/>
      <c r="B20" s="69" t="s">
        <v>85</v>
      </c>
      <c r="C20" s="70">
        <v>300</v>
      </c>
      <c r="D20" s="27"/>
      <c r="E20" s="32"/>
      <c r="F20" s="73"/>
      <c r="G20" s="74"/>
    </row>
    <row r="21" spans="1:7" ht="28.2" customHeight="1" x14ac:dyDescent="0.3">
      <c r="A21" s="104"/>
      <c r="B21" s="69" t="s">
        <v>86</v>
      </c>
      <c r="C21" s="70">
        <v>306</v>
      </c>
      <c r="D21" s="27"/>
      <c r="E21" s="32"/>
      <c r="F21" s="73"/>
      <c r="G21" s="74"/>
    </row>
    <row r="22" spans="1:7" ht="42.6" customHeight="1" x14ac:dyDescent="0.3">
      <c r="A22" s="104"/>
      <c r="B22" s="69" t="s">
        <v>87</v>
      </c>
      <c r="C22" s="70">
        <v>878</v>
      </c>
      <c r="D22" s="27"/>
      <c r="E22" s="32"/>
      <c r="F22" s="73"/>
      <c r="G22" s="74"/>
    </row>
    <row r="23" spans="1:7" ht="29.4" customHeight="1" x14ac:dyDescent="0.3">
      <c r="A23" s="104"/>
      <c r="B23" s="69" t="s">
        <v>88</v>
      </c>
      <c r="C23" s="70">
        <v>525</v>
      </c>
      <c r="D23" s="27"/>
      <c r="E23" s="32"/>
      <c r="F23" s="73"/>
      <c r="G23" s="74"/>
    </row>
    <row r="24" spans="1:7" ht="32.4" customHeight="1" x14ac:dyDescent="0.3">
      <c r="A24" s="104"/>
      <c r="B24" s="69" t="s">
        <v>89</v>
      </c>
      <c r="C24" s="70">
        <v>2159</v>
      </c>
      <c r="D24" s="27"/>
      <c r="E24" s="32"/>
      <c r="F24" s="27"/>
      <c r="G24" s="32"/>
    </row>
    <row r="25" spans="1:7" ht="18" x14ac:dyDescent="0.3">
      <c r="A25" s="38" t="s">
        <v>3</v>
      </c>
      <c r="B25" s="39"/>
      <c r="C25" s="39">
        <f>SUM(C12:C24)</f>
        <v>33331</v>
      </c>
      <c r="D25" s="28"/>
      <c r="E25" s="39">
        <f>SUM(E12:E24)</f>
        <v>3399</v>
      </c>
      <c r="F25" s="28"/>
      <c r="G25" s="39">
        <f>SUM(G12:G24)</f>
        <v>10798</v>
      </c>
    </row>
    <row r="26" spans="1:7" ht="63" customHeight="1" x14ac:dyDescent="0.3">
      <c r="A26" s="104" t="s">
        <v>19</v>
      </c>
      <c r="B26" s="9" t="s">
        <v>93</v>
      </c>
      <c r="C26" s="12">
        <v>1589</v>
      </c>
      <c r="D26" s="29" t="s">
        <v>69</v>
      </c>
      <c r="E26" s="12">
        <v>800</v>
      </c>
      <c r="F26" s="29" t="s">
        <v>101</v>
      </c>
      <c r="G26" s="12">
        <v>500</v>
      </c>
    </row>
    <row r="27" spans="1:7" ht="60" customHeight="1" x14ac:dyDescent="0.3">
      <c r="A27" s="104"/>
      <c r="B27" s="10" t="s">
        <v>94</v>
      </c>
      <c r="C27" s="71">
        <v>890</v>
      </c>
      <c r="D27" s="29" t="s">
        <v>70</v>
      </c>
      <c r="E27" s="12">
        <v>670</v>
      </c>
      <c r="F27" s="14" t="s">
        <v>36</v>
      </c>
      <c r="G27" s="40">
        <v>440</v>
      </c>
    </row>
    <row r="28" spans="1:7" ht="62.4" customHeight="1" x14ac:dyDescent="0.3">
      <c r="A28" s="104"/>
      <c r="B28" s="93" t="s">
        <v>38</v>
      </c>
      <c r="C28" s="22">
        <v>500</v>
      </c>
      <c r="D28" s="29" t="s">
        <v>53</v>
      </c>
      <c r="E28" s="12">
        <v>4599</v>
      </c>
      <c r="F28" s="76" t="s">
        <v>39</v>
      </c>
      <c r="G28" s="12">
        <v>800</v>
      </c>
    </row>
    <row r="29" spans="1:7" ht="42" customHeight="1" x14ac:dyDescent="0.3">
      <c r="A29" s="104"/>
      <c r="B29" s="9" t="s">
        <v>95</v>
      </c>
      <c r="C29" s="12">
        <v>1780</v>
      </c>
      <c r="D29" s="29"/>
      <c r="E29" s="12"/>
      <c r="F29" s="76" t="s">
        <v>54</v>
      </c>
      <c r="G29" s="12">
        <v>272</v>
      </c>
    </row>
    <row r="30" spans="1:7" ht="20.399999999999999" customHeight="1" x14ac:dyDescent="0.3">
      <c r="A30" s="104"/>
      <c r="B30" s="78" t="s">
        <v>96</v>
      </c>
      <c r="C30" s="12">
        <v>639</v>
      </c>
      <c r="D30" s="29"/>
      <c r="E30" s="12"/>
      <c r="F30" s="77"/>
      <c r="G30" s="71"/>
    </row>
    <row r="31" spans="1:7" ht="20.399999999999999" customHeight="1" x14ac:dyDescent="0.3">
      <c r="A31" s="104"/>
      <c r="B31" s="78" t="s">
        <v>97</v>
      </c>
      <c r="C31" s="12">
        <v>669</v>
      </c>
      <c r="D31" s="29"/>
      <c r="E31" s="12"/>
      <c r="F31" s="76"/>
      <c r="G31" s="12"/>
    </row>
    <row r="32" spans="1:7" ht="20.399999999999999" customHeight="1" x14ac:dyDescent="0.3">
      <c r="A32" s="104"/>
      <c r="B32" s="78" t="s">
        <v>98</v>
      </c>
      <c r="C32" s="12">
        <v>410</v>
      </c>
      <c r="D32" s="29"/>
      <c r="E32" s="12"/>
      <c r="F32" s="76"/>
      <c r="G32" s="12"/>
    </row>
    <row r="33" spans="1:7" ht="21.6" customHeight="1" x14ac:dyDescent="0.3">
      <c r="A33" s="104"/>
      <c r="B33" s="78" t="s">
        <v>99</v>
      </c>
      <c r="C33" s="12">
        <v>4798</v>
      </c>
      <c r="D33" s="29"/>
      <c r="E33" s="12"/>
      <c r="F33" s="76"/>
      <c r="G33" s="12"/>
    </row>
    <row r="34" spans="1:7" ht="30.6" customHeight="1" x14ac:dyDescent="0.3">
      <c r="A34" s="103"/>
      <c r="B34" s="29" t="s">
        <v>100</v>
      </c>
      <c r="C34" s="12">
        <v>3198</v>
      </c>
      <c r="D34" s="29"/>
      <c r="E34" s="12"/>
      <c r="F34" s="9"/>
      <c r="G34" s="12"/>
    </row>
    <row r="35" spans="1:7" ht="18" x14ac:dyDescent="0.3">
      <c r="A35" s="38" t="s">
        <v>3</v>
      </c>
      <c r="B35" s="39"/>
      <c r="C35" s="39">
        <f>SUM(C26:C34)</f>
        <v>14473</v>
      </c>
      <c r="D35" s="28"/>
      <c r="E35" s="39">
        <f>SUM(E26:E34)</f>
        <v>6069</v>
      </c>
      <c r="F35" s="28"/>
      <c r="G35" s="39">
        <f>SUM(G26:G34)</f>
        <v>2012</v>
      </c>
    </row>
    <row r="36" spans="1:7" x14ac:dyDescent="0.3">
      <c r="A36" s="104" t="s">
        <v>35</v>
      </c>
      <c r="B36" s="80" t="s">
        <v>40</v>
      </c>
      <c r="C36" s="80"/>
      <c r="D36" s="80" t="s">
        <v>41</v>
      </c>
      <c r="E36" s="80"/>
      <c r="F36" s="80" t="s">
        <v>42</v>
      </c>
      <c r="G36" s="81"/>
    </row>
    <row r="37" spans="1:7" x14ac:dyDescent="0.3">
      <c r="A37" s="104"/>
      <c r="B37" s="67" t="s">
        <v>43</v>
      </c>
      <c r="C37" s="82">
        <v>159953</v>
      </c>
      <c r="D37" s="67" t="s">
        <v>10</v>
      </c>
      <c r="E37" s="83">
        <v>20499</v>
      </c>
      <c r="F37" s="67" t="s">
        <v>44</v>
      </c>
      <c r="G37" s="82">
        <v>23839</v>
      </c>
    </row>
    <row r="38" spans="1:7" x14ac:dyDescent="0.3">
      <c r="A38" s="104"/>
      <c r="B38" s="67"/>
      <c r="C38" s="82"/>
      <c r="D38" s="67" t="s">
        <v>45</v>
      </c>
      <c r="E38" s="83">
        <v>19429</v>
      </c>
      <c r="F38" s="67"/>
      <c r="G38" s="82"/>
    </row>
    <row r="39" spans="1:7" x14ac:dyDescent="0.3">
      <c r="A39" s="104"/>
      <c r="B39" s="84" t="s">
        <v>46</v>
      </c>
      <c r="C39" s="82"/>
      <c r="D39" s="10"/>
      <c r="E39" s="85"/>
      <c r="F39" s="67"/>
      <c r="G39" s="82"/>
    </row>
    <row r="40" spans="1:7" x14ac:dyDescent="0.3">
      <c r="A40" s="104"/>
      <c r="B40" s="67" t="s">
        <v>11</v>
      </c>
      <c r="C40" s="82">
        <v>16249</v>
      </c>
      <c r="D40" s="84" t="s">
        <v>47</v>
      </c>
      <c r="E40" s="83" t="s">
        <v>48</v>
      </c>
      <c r="F40" s="84" t="s">
        <v>47</v>
      </c>
      <c r="G40" s="82"/>
    </row>
    <row r="41" spans="1:7" x14ac:dyDescent="0.3">
      <c r="A41" s="104"/>
      <c r="B41" s="67" t="s">
        <v>12</v>
      </c>
      <c r="C41" s="82">
        <v>18999</v>
      </c>
      <c r="D41" s="67" t="s">
        <v>49</v>
      </c>
      <c r="E41" s="83">
        <v>5699</v>
      </c>
      <c r="F41" s="67" t="s">
        <v>14</v>
      </c>
      <c r="G41" s="82">
        <v>8099</v>
      </c>
    </row>
    <row r="42" spans="1:7" x14ac:dyDescent="0.3">
      <c r="A42" s="104"/>
      <c r="B42" s="67"/>
      <c r="C42" s="82"/>
      <c r="D42" s="67" t="s">
        <v>50</v>
      </c>
      <c r="E42" s="83">
        <v>7049</v>
      </c>
      <c r="F42" s="67" t="s">
        <v>13</v>
      </c>
      <c r="G42" s="82">
        <v>5999</v>
      </c>
    </row>
    <row r="43" spans="1:7" x14ac:dyDescent="0.3">
      <c r="A43" s="104"/>
      <c r="B43" s="84" t="s">
        <v>65</v>
      </c>
      <c r="C43" s="82"/>
      <c r="D43" s="67"/>
      <c r="E43" s="83"/>
      <c r="F43" s="67"/>
      <c r="G43" s="82"/>
    </row>
    <row r="44" spans="1:7" x14ac:dyDescent="0.3">
      <c r="A44" s="104"/>
      <c r="B44" s="67" t="s">
        <v>15</v>
      </c>
      <c r="C44" s="82">
        <v>4669</v>
      </c>
      <c r="D44" s="10"/>
      <c r="E44" s="85"/>
      <c r="F44" s="67"/>
      <c r="G44" s="67"/>
    </row>
    <row r="45" spans="1:7" ht="18.75" customHeight="1" x14ac:dyDescent="0.3">
      <c r="A45" s="38" t="s">
        <v>3</v>
      </c>
      <c r="B45" s="86"/>
      <c r="C45" s="87">
        <f>SUM(C36:C44)</f>
        <v>199870</v>
      </c>
      <c r="D45" s="44"/>
      <c r="E45" s="88">
        <f>SUM(E36:E44)</f>
        <v>52676</v>
      </c>
      <c r="F45" s="44"/>
      <c r="G45" s="87">
        <f>SUM(G36:G44)</f>
        <v>37937</v>
      </c>
    </row>
    <row r="46" spans="1:7" ht="41.25" customHeight="1" x14ac:dyDescent="0.3">
      <c r="A46" s="97" t="s">
        <v>34</v>
      </c>
      <c r="B46" s="97"/>
      <c r="C46" s="41">
        <f>SUM(C45,C35,C25,C11)</f>
        <v>263374</v>
      </c>
      <c r="D46" s="28"/>
      <c r="E46" s="41">
        <f>SUM(E45,E35,E25,E11)</f>
        <v>80744</v>
      </c>
      <c r="F46" s="28"/>
      <c r="G46" s="41">
        <f>SUM(G45,G35,G25,G11)</f>
        <v>66747</v>
      </c>
    </row>
    <row r="47" spans="1:7" ht="21.75" customHeight="1" x14ac:dyDescent="0.3">
      <c r="A47" s="98" t="s">
        <v>5</v>
      </c>
      <c r="B47" s="98"/>
      <c r="C47" s="98"/>
      <c r="D47" s="98"/>
      <c r="E47" s="98"/>
      <c r="F47" s="98"/>
      <c r="G47" s="98"/>
    </row>
    <row r="48" spans="1:7" ht="23.25" customHeight="1" x14ac:dyDescent="0.3">
      <c r="A48" s="102" t="s">
        <v>17</v>
      </c>
      <c r="B48" s="102"/>
      <c r="C48" s="102"/>
      <c r="D48" s="102"/>
      <c r="E48" s="102"/>
      <c r="F48" s="102"/>
      <c r="G48" s="102"/>
    </row>
    <row r="49" spans="1:7" ht="57.75" customHeight="1" thickBot="1" x14ac:dyDescent="0.35">
      <c r="A49" s="98"/>
      <c r="B49" s="112" t="s">
        <v>55</v>
      </c>
      <c r="C49" s="113">
        <v>10</v>
      </c>
      <c r="D49" s="9" t="s">
        <v>27</v>
      </c>
      <c r="E49" s="12">
        <v>300</v>
      </c>
      <c r="F49" s="9" t="s">
        <v>22</v>
      </c>
      <c r="G49" s="13">
        <v>35</v>
      </c>
    </row>
    <row r="50" spans="1:7" ht="193.8" customHeight="1" thickBot="1" x14ac:dyDescent="0.35">
      <c r="A50" s="98"/>
      <c r="B50" s="114" t="s">
        <v>123</v>
      </c>
      <c r="C50" s="113">
        <v>31.2</v>
      </c>
      <c r="D50" s="56" t="s">
        <v>28</v>
      </c>
      <c r="E50" s="12">
        <v>300</v>
      </c>
      <c r="F50" s="9" t="s">
        <v>56</v>
      </c>
      <c r="G50" s="13">
        <v>45</v>
      </c>
    </row>
    <row r="51" spans="1:7" ht="120.6" customHeight="1" x14ac:dyDescent="0.3">
      <c r="A51" s="98"/>
      <c r="B51" s="76" t="s">
        <v>122</v>
      </c>
      <c r="C51" s="13">
        <v>12.4</v>
      </c>
      <c r="D51" s="1" t="s">
        <v>29</v>
      </c>
      <c r="E51" s="18">
        <v>75</v>
      </c>
      <c r="F51" s="9" t="s">
        <v>57</v>
      </c>
      <c r="G51" s="13">
        <v>300</v>
      </c>
    </row>
    <row r="52" spans="1:7" ht="174.6" customHeight="1" x14ac:dyDescent="0.3">
      <c r="A52" s="98"/>
      <c r="B52" s="29" t="s">
        <v>124</v>
      </c>
      <c r="C52" s="13">
        <v>10.199999999999999</v>
      </c>
      <c r="D52" s="9" t="s">
        <v>30</v>
      </c>
      <c r="E52" s="18">
        <v>75</v>
      </c>
      <c r="F52" s="1" t="s">
        <v>58</v>
      </c>
      <c r="G52" s="55">
        <v>25</v>
      </c>
    </row>
    <row r="53" spans="1:7" ht="64.8" customHeight="1" x14ac:dyDescent="0.3">
      <c r="A53" s="98"/>
      <c r="B53" s="9" t="s">
        <v>125</v>
      </c>
      <c r="C53" s="13">
        <v>11</v>
      </c>
      <c r="D53" s="29" t="s">
        <v>134</v>
      </c>
      <c r="E53" s="19" t="s">
        <v>133</v>
      </c>
      <c r="F53" s="1" t="s">
        <v>59</v>
      </c>
      <c r="G53" s="20">
        <v>25</v>
      </c>
    </row>
    <row r="54" spans="1:7" ht="72.599999999999994" customHeight="1" x14ac:dyDescent="0.3">
      <c r="A54" s="98"/>
      <c r="B54" s="29" t="s">
        <v>126</v>
      </c>
      <c r="C54" s="12">
        <v>15</v>
      </c>
      <c r="D54" s="9" t="s">
        <v>135</v>
      </c>
      <c r="E54" s="18">
        <v>300</v>
      </c>
      <c r="F54" s="1" t="s">
        <v>60</v>
      </c>
      <c r="G54" s="18">
        <v>20</v>
      </c>
    </row>
    <row r="55" spans="1:7" ht="60.6" customHeight="1" x14ac:dyDescent="0.3">
      <c r="A55" s="98"/>
      <c r="B55" s="9" t="s">
        <v>127</v>
      </c>
      <c r="C55" s="13">
        <v>13</v>
      </c>
      <c r="D55" s="29" t="s">
        <v>136</v>
      </c>
      <c r="E55" s="18">
        <v>100</v>
      </c>
      <c r="F55" s="1" t="s">
        <v>61</v>
      </c>
      <c r="G55" s="18">
        <v>20</v>
      </c>
    </row>
    <row r="56" spans="1:7" ht="87" customHeight="1" x14ac:dyDescent="0.3">
      <c r="A56" s="98"/>
      <c r="B56" s="29" t="s">
        <v>128</v>
      </c>
      <c r="C56" s="13">
        <v>14</v>
      </c>
      <c r="D56" s="9" t="s">
        <v>137</v>
      </c>
      <c r="E56" s="18">
        <v>150</v>
      </c>
      <c r="F56" s="9" t="s">
        <v>62</v>
      </c>
      <c r="G56" s="13">
        <v>200</v>
      </c>
    </row>
    <row r="57" spans="1:7" ht="85.8" customHeight="1" x14ac:dyDescent="0.3">
      <c r="A57" s="98"/>
      <c r="B57" s="9" t="s">
        <v>129</v>
      </c>
      <c r="C57" s="13">
        <v>6</v>
      </c>
      <c r="D57" s="29"/>
      <c r="E57" s="19"/>
      <c r="F57" s="1" t="s">
        <v>63</v>
      </c>
      <c r="G57" s="18">
        <v>200</v>
      </c>
    </row>
    <row r="58" spans="1:7" ht="85.8" customHeight="1" x14ac:dyDescent="0.3">
      <c r="A58" s="98"/>
      <c r="B58" s="9" t="s">
        <v>130</v>
      </c>
      <c r="C58" s="13">
        <v>12</v>
      </c>
      <c r="D58" s="29"/>
      <c r="E58" s="19"/>
      <c r="F58" s="9"/>
      <c r="G58" s="13"/>
    </row>
    <row r="59" spans="1:7" ht="98.4" customHeight="1" x14ac:dyDescent="0.3">
      <c r="A59" s="98"/>
      <c r="B59" s="9" t="s">
        <v>131</v>
      </c>
      <c r="C59" s="13">
        <v>10</v>
      </c>
      <c r="D59" s="29"/>
      <c r="E59" s="19"/>
      <c r="F59" s="9"/>
      <c r="G59" s="13"/>
    </row>
    <row r="60" spans="1:7" ht="118.2" customHeight="1" x14ac:dyDescent="0.3">
      <c r="A60" s="98"/>
      <c r="B60" s="29" t="s">
        <v>132</v>
      </c>
      <c r="C60" s="13">
        <v>8</v>
      </c>
      <c r="D60" s="29"/>
      <c r="E60" s="19"/>
      <c r="F60" s="9"/>
      <c r="G60" s="13"/>
    </row>
    <row r="61" spans="1:7" ht="18" x14ac:dyDescent="0.3">
      <c r="A61" s="33" t="s">
        <v>3</v>
      </c>
      <c r="B61" s="42"/>
      <c r="C61" s="42">
        <f>SUM(C49:C60)</f>
        <v>152.80000000000001</v>
      </c>
      <c r="D61" s="10"/>
      <c r="E61" s="42">
        <f>SUM(E49:E60)</f>
        <v>1300</v>
      </c>
      <c r="F61" s="10"/>
      <c r="G61" s="42">
        <f>SUM(G49:G60)</f>
        <v>870</v>
      </c>
    </row>
    <row r="62" spans="1:7" ht="19.5" customHeight="1" x14ac:dyDescent="0.3">
      <c r="A62" s="102" t="s">
        <v>31</v>
      </c>
      <c r="B62" s="102"/>
      <c r="C62" s="102"/>
      <c r="D62" s="102"/>
      <c r="E62" s="102"/>
      <c r="F62" s="102"/>
      <c r="G62" s="102"/>
    </row>
    <row r="63" spans="1:7" ht="66.75" customHeight="1" thickBot="1" x14ac:dyDescent="0.35">
      <c r="A63" s="109" t="s">
        <v>64</v>
      </c>
      <c r="B63" s="61"/>
      <c r="C63" s="15"/>
      <c r="D63" s="116" t="s">
        <v>138</v>
      </c>
      <c r="E63" s="115">
        <v>54</v>
      </c>
      <c r="F63" s="57"/>
      <c r="G63" s="57"/>
    </row>
    <row r="64" spans="1:7" ht="66" customHeight="1" thickBot="1" x14ac:dyDescent="0.35">
      <c r="A64" s="110"/>
      <c r="B64" s="61"/>
      <c r="C64" s="15"/>
      <c r="D64" s="116" t="s">
        <v>139</v>
      </c>
      <c r="E64" s="115">
        <v>54</v>
      </c>
      <c r="F64" s="57"/>
      <c r="G64" s="57"/>
    </row>
    <row r="65" spans="1:7" ht="51.75" customHeight="1" thickBot="1" x14ac:dyDescent="0.35">
      <c r="A65" s="94" t="s">
        <v>33</v>
      </c>
      <c r="B65" s="118" t="s">
        <v>140</v>
      </c>
      <c r="C65" s="115">
        <v>65</v>
      </c>
      <c r="D65" s="62"/>
      <c r="E65" s="62"/>
      <c r="F65" s="120" t="s">
        <v>142</v>
      </c>
      <c r="G65" s="115">
        <v>195</v>
      </c>
    </row>
    <row r="66" spans="1:7" ht="59.25" customHeight="1" thickBot="1" x14ac:dyDescent="0.35">
      <c r="A66" s="95"/>
      <c r="B66" s="119" t="s">
        <v>141</v>
      </c>
      <c r="C66" s="117">
        <v>195</v>
      </c>
      <c r="D66" s="59"/>
      <c r="E66" s="58"/>
      <c r="F66" s="60"/>
      <c r="G66" s="58"/>
    </row>
    <row r="67" spans="1:7" ht="58.5" customHeight="1" x14ac:dyDescent="0.3">
      <c r="A67" s="43" t="s">
        <v>32</v>
      </c>
      <c r="B67" s="15"/>
      <c r="C67" s="15">
        <f>SUM(C66:C66)</f>
        <v>195</v>
      </c>
      <c r="D67" s="44"/>
      <c r="E67" s="15">
        <v>108</v>
      </c>
      <c r="F67" s="44"/>
      <c r="G67" s="15">
        <v>195</v>
      </c>
    </row>
    <row r="68" spans="1:7" s="2" customFormat="1" ht="81.75" customHeight="1" x14ac:dyDescent="0.4">
      <c r="A68" s="45" t="s">
        <v>7</v>
      </c>
      <c r="B68" s="46"/>
      <c r="C68" s="46">
        <f>SUM(C67+C61)</f>
        <v>347.8</v>
      </c>
      <c r="D68" s="47"/>
      <c r="E68" s="46">
        <f>SUM(E67+E61)</f>
        <v>1408</v>
      </c>
      <c r="F68" s="47"/>
      <c r="G68" s="46">
        <f>SUM(G67+G61)</f>
        <v>1065</v>
      </c>
    </row>
    <row r="69" spans="1:7" ht="27.75" customHeight="1" x14ac:dyDescent="0.3">
      <c r="A69" s="106" t="s">
        <v>23</v>
      </c>
      <c r="B69" s="106"/>
      <c r="C69" s="106"/>
      <c r="D69" s="106"/>
      <c r="E69" s="106"/>
      <c r="F69" s="106"/>
      <c r="G69" s="106"/>
    </row>
    <row r="70" spans="1:7" ht="48.75" customHeight="1" x14ac:dyDescent="0.3">
      <c r="A70" s="94" t="s">
        <v>102</v>
      </c>
      <c r="B70" s="25" t="s">
        <v>103</v>
      </c>
      <c r="C70" s="89">
        <v>8160</v>
      </c>
      <c r="D70" s="25" t="s">
        <v>103</v>
      </c>
      <c r="E70" s="89">
        <v>8160</v>
      </c>
      <c r="F70" s="25" t="s">
        <v>104</v>
      </c>
      <c r="G70" s="89">
        <v>9180</v>
      </c>
    </row>
    <row r="71" spans="1:7" ht="35.4" customHeight="1" x14ac:dyDescent="0.3">
      <c r="A71" s="111"/>
      <c r="B71" s="17" t="s">
        <v>105</v>
      </c>
      <c r="C71" s="16">
        <v>10640</v>
      </c>
      <c r="D71" s="17" t="s">
        <v>105</v>
      </c>
      <c r="E71" s="16">
        <v>10640</v>
      </c>
      <c r="F71" s="17" t="s">
        <v>106</v>
      </c>
      <c r="G71" s="16">
        <v>5320</v>
      </c>
    </row>
    <row r="72" spans="1:7" ht="25.8" customHeight="1" x14ac:dyDescent="0.3">
      <c r="A72" s="111"/>
      <c r="B72" s="17" t="s">
        <v>107</v>
      </c>
      <c r="C72" s="16">
        <v>363</v>
      </c>
      <c r="D72" s="17" t="s">
        <v>107</v>
      </c>
      <c r="E72" s="16">
        <v>363</v>
      </c>
      <c r="F72" s="17" t="s">
        <v>107</v>
      </c>
      <c r="G72" s="16">
        <v>363</v>
      </c>
    </row>
    <row r="73" spans="1:7" ht="31.2" customHeight="1" x14ac:dyDescent="0.3">
      <c r="A73" s="111"/>
      <c r="B73" s="17" t="s">
        <v>108</v>
      </c>
      <c r="C73" s="16">
        <v>1875</v>
      </c>
      <c r="D73" s="17" t="s">
        <v>108</v>
      </c>
      <c r="E73" s="16">
        <v>1875</v>
      </c>
      <c r="F73" s="17" t="s">
        <v>108</v>
      </c>
      <c r="G73" s="16">
        <v>1875</v>
      </c>
    </row>
    <row r="74" spans="1:7" ht="31.2" customHeight="1" x14ac:dyDescent="0.3">
      <c r="A74" s="95"/>
      <c r="B74" s="17" t="s">
        <v>109</v>
      </c>
      <c r="C74" s="31">
        <v>900</v>
      </c>
      <c r="D74" s="17" t="s">
        <v>109</v>
      </c>
      <c r="E74" s="31">
        <v>900</v>
      </c>
      <c r="F74" s="17" t="s">
        <v>110</v>
      </c>
      <c r="G74" s="31">
        <v>1200</v>
      </c>
    </row>
    <row r="75" spans="1:7" ht="31.2" customHeight="1" x14ac:dyDescent="0.3">
      <c r="A75" s="94" t="s">
        <v>113</v>
      </c>
      <c r="B75" s="90" t="s">
        <v>111</v>
      </c>
      <c r="C75" s="31">
        <v>150</v>
      </c>
      <c r="D75" s="17"/>
      <c r="E75" s="31"/>
      <c r="F75" s="17"/>
      <c r="G75" s="31"/>
    </row>
    <row r="76" spans="1:7" ht="36" customHeight="1" x14ac:dyDescent="0.3">
      <c r="A76" s="95"/>
      <c r="B76" s="17" t="s">
        <v>112</v>
      </c>
      <c r="C76" s="31">
        <v>800</v>
      </c>
      <c r="D76" s="17"/>
      <c r="E76" s="31"/>
      <c r="F76" s="17"/>
      <c r="G76" s="31"/>
    </row>
    <row r="77" spans="1:7" ht="31.2" customHeight="1" x14ac:dyDescent="0.3">
      <c r="A77" s="94" t="s">
        <v>116</v>
      </c>
      <c r="B77" s="17"/>
      <c r="C77" s="31"/>
      <c r="D77" s="91" t="s">
        <v>115</v>
      </c>
      <c r="E77" s="92">
        <v>5320</v>
      </c>
      <c r="F77" s="17"/>
      <c r="G77" s="31"/>
    </row>
    <row r="78" spans="1:7" ht="31.2" customHeight="1" x14ac:dyDescent="0.3">
      <c r="A78" s="95"/>
      <c r="B78" s="17"/>
      <c r="C78" s="31"/>
      <c r="D78" s="91" t="s">
        <v>114</v>
      </c>
      <c r="E78" s="92">
        <v>600</v>
      </c>
      <c r="F78" s="17"/>
      <c r="G78" s="31"/>
    </row>
    <row r="79" spans="1:7" ht="35.4" customHeight="1" x14ac:dyDescent="0.3">
      <c r="A79" s="79" t="s">
        <v>118</v>
      </c>
      <c r="B79" s="17"/>
      <c r="C79" s="31"/>
      <c r="D79" s="17" t="s">
        <v>117</v>
      </c>
      <c r="E79" s="31">
        <v>9752</v>
      </c>
      <c r="F79" s="17" t="s">
        <v>119</v>
      </c>
      <c r="G79" s="31"/>
    </row>
    <row r="80" spans="1:7" ht="52.2" customHeight="1" x14ac:dyDescent="0.3">
      <c r="A80" s="79" t="s">
        <v>121</v>
      </c>
      <c r="B80" s="17"/>
      <c r="C80" s="31"/>
      <c r="D80" s="17"/>
      <c r="E80" s="31"/>
      <c r="F80" s="17" t="s">
        <v>120</v>
      </c>
      <c r="G80" s="31"/>
    </row>
    <row r="81" spans="1:7" s="2" customFormat="1" ht="78.75" customHeight="1" x14ac:dyDescent="0.4">
      <c r="A81" s="45" t="s">
        <v>8</v>
      </c>
      <c r="B81" s="48"/>
      <c r="C81" s="48">
        <f>SUM(C70:C80)</f>
        <v>22888</v>
      </c>
      <c r="D81" s="47"/>
      <c r="E81" s="48">
        <f>SUM(E70:E80)</f>
        <v>37610</v>
      </c>
      <c r="F81" s="47"/>
      <c r="G81" s="48">
        <f>SUM(G70:G80)</f>
        <v>17938</v>
      </c>
    </row>
    <row r="82" spans="1:7" ht="23.25" customHeight="1" x14ac:dyDescent="0.3">
      <c r="A82" s="98" t="s">
        <v>6</v>
      </c>
      <c r="B82" s="98"/>
      <c r="C82" s="98"/>
      <c r="D82" s="98"/>
      <c r="E82" s="98"/>
      <c r="F82" s="33"/>
      <c r="G82" s="33"/>
    </row>
    <row r="83" spans="1:7" ht="15.75" customHeight="1" x14ac:dyDescent="0.3">
      <c r="A83" s="105" t="s">
        <v>20</v>
      </c>
      <c r="B83" s="101" t="s">
        <v>37</v>
      </c>
      <c r="C83" s="100">
        <v>500</v>
      </c>
      <c r="D83" s="101"/>
      <c r="E83" s="100"/>
      <c r="F83" s="101"/>
      <c r="G83" s="100"/>
    </row>
    <row r="84" spans="1:7" ht="55.5" customHeight="1" x14ac:dyDescent="0.3">
      <c r="A84" s="105"/>
      <c r="B84" s="101"/>
      <c r="C84" s="100"/>
      <c r="D84" s="101"/>
      <c r="E84" s="100"/>
      <c r="F84" s="101"/>
      <c r="G84" s="100"/>
    </row>
    <row r="85" spans="1:7" s="2" customFormat="1" ht="85.5" customHeight="1" x14ac:dyDescent="0.4">
      <c r="A85" s="45" t="s">
        <v>9</v>
      </c>
      <c r="B85" s="49"/>
      <c r="C85" s="49">
        <f>SUM(C83:C84)</f>
        <v>500</v>
      </c>
      <c r="D85" s="47"/>
      <c r="E85" s="49">
        <f>SUM(E83:E84)</f>
        <v>0</v>
      </c>
      <c r="F85" s="47"/>
      <c r="G85" s="49">
        <f>SUM(G83:G84)</f>
        <v>0</v>
      </c>
    </row>
    <row r="86" spans="1:7" s="2" customFormat="1" ht="21" x14ac:dyDescent="0.4">
      <c r="A86" s="50" t="s">
        <v>16</v>
      </c>
      <c r="B86" s="51"/>
      <c r="C86" s="51">
        <f>SUM(C85+C81+C68+C46)</f>
        <v>287109.8</v>
      </c>
      <c r="D86" s="52"/>
      <c r="E86" s="51">
        <f>SUM(E85+E81+E68+E46)</f>
        <v>119762</v>
      </c>
      <c r="F86" s="52"/>
      <c r="G86" s="51">
        <f>SUM(G85+G81+G68+G46)</f>
        <v>85750</v>
      </c>
    </row>
    <row r="87" spans="1:7" ht="18" x14ac:dyDescent="0.3">
      <c r="A87" s="5"/>
      <c r="E87" s="3"/>
      <c r="G87" s="3"/>
    </row>
    <row r="88" spans="1:7" ht="18" x14ac:dyDescent="0.3">
      <c r="A88" s="6"/>
      <c r="D88" s="3"/>
      <c r="E88" s="3"/>
      <c r="F88" s="3"/>
      <c r="G88" s="3"/>
    </row>
    <row r="89" spans="1:7" ht="18" x14ac:dyDescent="0.3">
      <c r="A89" s="6"/>
      <c r="D89" s="3"/>
      <c r="E89" s="3"/>
      <c r="F89" s="3"/>
      <c r="G89" s="3"/>
    </row>
    <row r="90" spans="1:7" x14ac:dyDescent="0.3">
      <c r="A90" s="7"/>
      <c r="D90" s="3"/>
      <c r="E90" s="3"/>
      <c r="F90" s="3"/>
      <c r="G90" s="3"/>
    </row>
    <row r="91" spans="1:7" x14ac:dyDescent="0.3">
      <c r="A91" s="4"/>
      <c r="D91" s="4"/>
      <c r="E91" s="3"/>
      <c r="F91" s="4"/>
      <c r="G91" s="3"/>
    </row>
    <row r="92" spans="1:7" x14ac:dyDescent="0.3">
      <c r="A92" s="4"/>
      <c r="D92" s="3"/>
      <c r="E92" s="3"/>
      <c r="F92" s="3"/>
      <c r="G92" s="3"/>
    </row>
    <row r="93" spans="1:7" x14ac:dyDescent="0.3">
      <c r="A93" s="4"/>
      <c r="D93" s="3"/>
      <c r="E93" s="3"/>
      <c r="F93" s="3"/>
      <c r="G93" s="3"/>
    </row>
    <row r="94" spans="1:7" x14ac:dyDescent="0.3">
      <c r="A94" s="4"/>
      <c r="D94" s="3"/>
      <c r="E94" s="3"/>
      <c r="F94" s="3"/>
      <c r="G94" s="3"/>
    </row>
  </sheetData>
  <mergeCells count="30">
    <mergeCell ref="C83:C84"/>
    <mergeCell ref="B83:B84"/>
    <mergeCell ref="A48:G48"/>
    <mergeCell ref="A6:A10"/>
    <mergeCell ref="A36:A44"/>
    <mergeCell ref="F83:F84"/>
    <mergeCell ref="G83:G84"/>
    <mergeCell ref="A82:E82"/>
    <mergeCell ref="D83:D84"/>
    <mergeCell ref="E83:E84"/>
    <mergeCell ref="A83:A84"/>
    <mergeCell ref="A69:G69"/>
    <mergeCell ref="A62:G62"/>
    <mergeCell ref="A49:A60"/>
    <mergeCell ref="A12:A24"/>
    <mergeCell ref="A26:A34"/>
    <mergeCell ref="A75:A76"/>
    <mergeCell ref="A77:A78"/>
    <mergeCell ref="A1:G1"/>
    <mergeCell ref="A46:B46"/>
    <mergeCell ref="A47:G47"/>
    <mergeCell ref="D3:E3"/>
    <mergeCell ref="B2:G2"/>
    <mergeCell ref="F3:G3"/>
    <mergeCell ref="A3:A4"/>
    <mergeCell ref="B3:C3"/>
    <mergeCell ref="A5:G5"/>
    <mergeCell ref="A63:A64"/>
    <mergeCell ref="A65:A66"/>
    <mergeCell ref="A70:A7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LR Kurtūras ministrija un padotībā esošās iestādes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Daukšte</dc:creator>
  <cp:lastModifiedBy>Lana</cp:lastModifiedBy>
  <cp:lastPrinted>2014-02-25T09:05:18Z</cp:lastPrinted>
  <dcterms:created xsi:type="dcterms:W3CDTF">2014-02-22T08:08:06Z</dcterms:created>
  <dcterms:modified xsi:type="dcterms:W3CDTF">2021-03-08T09:59:44Z</dcterms:modified>
</cp:coreProperties>
</file>